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ulentsenver/Desktop/"/>
    </mc:Choice>
  </mc:AlternateContent>
  <xr:revisionPtr revIDLastSave="0" documentId="13_ncr:1_{B7B87BB6-1669-E940-9D9B-03D7B3994692}" xr6:coauthVersionLast="45" xr6:coauthVersionMax="45" xr10:uidLastSave="{00000000-0000-0000-0000-000000000000}"/>
  <bookViews>
    <workbookView xWindow="760" yWindow="520" windowWidth="28040" windowHeight="16680" xr2:uid="{9FFB89AE-74D7-1145-9384-3E23C35CE0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F55" i="1"/>
  <c r="F54" i="1"/>
  <c r="F52" i="1"/>
  <c r="F51" i="1"/>
  <c r="F50" i="1"/>
  <c r="F48" i="1"/>
  <c r="F47" i="1"/>
  <c r="G56" i="1" l="1"/>
  <c r="G55" i="1"/>
  <c r="G54" i="1"/>
  <c r="G52" i="1"/>
  <c r="G51" i="1"/>
  <c r="G50" i="1"/>
  <c r="G48" i="1"/>
  <c r="G47" i="1"/>
  <c r="E20" i="1" l="1"/>
  <c r="E19" i="1"/>
  <c r="E56" i="1"/>
  <c r="E55" i="1"/>
  <c r="E54" i="1"/>
  <c r="E52" i="1"/>
  <c r="E51" i="1"/>
  <c r="E50" i="1"/>
  <c r="E48" i="1"/>
  <c r="E47" i="1"/>
  <c r="E46" i="1"/>
  <c r="D56" i="1"/>
  <c r="D55" i="1"/>
  <c r="D54" i="1"/>
  <c r="D52" i="1"/>
  <c r="D48" i="1"/>
  <c r="C52" i="1"/>
  <c r="C54" i="1" s="1"/>
  <c r="C48" i="1"/>
  <c r="G38" i="1"/>
  <c r="C55" i="1" l="1"/>
  <c r="C56" i="1" s="1"/>
  <c r="G22" i="1"/>
  <c r="E28" i="1"/>
  <c r="F28" i="1"/>
  <c r="G28" i="1"/>
  <c r="G35" i="1"/>
  <c r="G34" i="1"/>
  <c r="G33" i="1"/>
  <c r="G32" i="1"/>
  <c r="G31" i="1"/>
  <c r="G30" i="1"/>
  <c r="G29" i="1"/>
  <c r="G20" i="1"/>
  <c r="G19" i="1"/>
  <c r="G18" i="1"/>
  <c r="G17" i="1"/>
  <c r="G16" i="1"/>
  <c r="G15" i="1"/>
  <c r="G14" i="1"/>
  <c r="F35" i="1"/>
  <c r="F34" i="1"/>
  <c r="F33" i="1"/>
  <c r="F32" i="1"/>
  <c r="F31" i="1"/>
  <c r="F30" i="1"/>
  <c r="F29" i="1"/>
  <c r="F19" i="1"/>
  <c r="F18" i="1"/>
  <c r="F17" i="1"/>
  <c r="F16" i="1"/>
  <c r="F15" i="1"/>
  <c r="F14" i="1"/>
  <c r="F20" i="1"/>
  <c r="E35" i="1"/>
  <c r="E34" i="1"/>
  <c r="E33" i="1"/>
  <c r="E32" i="1"/>
  <c r="E31" i="1"/>
  <c r="E30" i="1"/>
  <c r="E29" i="1"/>
  <c r="E18" i="1"/>
  <c r="E17" i="1"/>
  <c r="E16" i="1"/>
  <c r="E15" i="1"/>
  <c r="E14" i="1"/>
  <c r="D36" i="1" l="1"/>
  <c r="G36" i="1" s="1"/>
  <c r="D20" i="1"/>
  <c r="C36" i="1"/>
  <c r="C20" i="1"/>
  <c r="E36" i="1" l="1"/>
  <c r="F36" i="1"/>
  <c r="H28" i="1"/>
</calcChain>
</file>

<file path=xl/sharedStrings.xml><?xml version="1.0" encoding="utf-8"?>
<sst xmlns="http://schemas.openxmlformats.org/spreadsheetml/2006/main" count="59" uniqueCount="35">
  <si>
    <t>ASSETS</t>
  </si>
  <si>
    <t>Liquid Assets</t>
  </si>
  <si>
    <t>Securities Portfolio</t>
  </si>
  <si>
    <t>Loans</t>
  </si>
  <si>
    <t>Associates &amp; Subsidiaries</t>
  </si>
  <si>
    <t>Fixed Assets</t>
  </si>
  <si>
    <t>Other Assets</t>
  </si>
  <si>
    <t>TOTAL ASSETS</t>
  </si>
  <si>
    <t>Deposits</t>
  </si>
  <si>
    <t>Money Markets</t>
  </si>
  <si>
    <t>Loans Borrowed</t>
  </si>
  <si>
    <t>Marketable Securities Issued</t>
  </si>
  <si>
    <t>Other Funds</t>
  </si>
  <si>
    <t>Reserves Provisions</t>
  </si>
  <si>
    <t>Other Liabilities</t>
  </si>
  <si>
    <t>SHARE HOLDERS EQUITY</t>
  </si>
  <si>
    <t>TOTAL Labilities &amp; SHEQ</t>
  </si>
  <si>
    <t>Year 1</t>
  </si>
  <si>
    <t>Year 2</t>
  </si>
  <si>
    <t>Horizontal</t>
  </si>
  <si>
    <t>Vertical</t>
  </si>
  <si>
    <t>Analysis</t>
  </si>
  <si>
    <t>LIABILITIES + SHEQ</t>
  </si>
  <si>
    <t>Interest Income</t>
  </si>
  <si>
    <t>Interest Expense</t>
  </si>
  <si>
    <t>Net Interest Income</t>
  </si>
  <si>
    <t>Non Interest Income</t>
  </si>
  <si>
    <t>Non Interest Expense</t>
  </si>
  <si>
    <t>Net Non Interest Incme</t>
  </si>
  <si>
    <t>Income Before Tax</t>
  </si>
  <si>
    <t>Taxation provision</t>
  </si>
  <si>
    <t>Net Income</t>
  </si>
  <si>
    <t xml:space="preserve">Vertical </t>
  </si>
  <si>
    <t>BLANCE SHEET &amp; INCOME STATEMENT</t>
  </si>
  <si>
    <t>HORIZONTAL &amp; VERTICAL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</si>
</sst>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1" applyFont="1"/>
    <xf numFmtId="10" fontId="2" fillId="0" borderId="0" xfId="1" applyNumberFormat="1" applyFont="1"/>
    <xf numFmtId="0" fontId="4" fillId="0" borderId="0" xfId="0" applyFont="1"/>
    <xf numFmtId="10" fontId="5" fillId="0" borderId="0" xfId="1" applyNumberFormat="1" applyFont="1"/>
    <xf numFmtId="164" fontId="3" fillId="0" borderId="0" xfId="1" applyNumberFormat="1" applyFont="1"/>
    <xf numFmtId="10" fontId="0" fillId="0" borderId="0" xfId="0" applyNumberFormat="1"/>
    <xf numFmtId="164" fontId="4" fillId="0" borderId="0" xfId="1" applyNumberFormat="1" applyFont="1"/>
    <xf numFmtId="0" fontId="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8</xdr:row>
      <xdr:rowOff>0</xdr:rowOff>
    </xdr:from>
    <xdr:to>
      <xdr:col>18</xdr:col>
      <xdr:colOff>648592</xdr:colOff>
      <xdr:row>26</xdr:row>
      <xdr:rowOff>171515</xdr:rowOff>
    </xdr:to>
    <xdr:pic>
      <xdr:nvPicPr>
        <xdr:cNvPr id="3" name="Content Placeholder 9">
          <a:extLst>
            <a:ext uri="{FF2B5EF4-FFF2-40B4-BE49-F238E27FC236}">
              <a16:creationId xmlns:a16="http://schemas.microsoft.com/office/drawing/2014/main" id="{8453AEA5-AA61-F746-9038-B3E0DF55545E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31500" y="1625600"/>
          <a:ext cx="4776093" cy="5998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E4C29-BC1F-F244-98E3-0E1B26864182}">
  <dimension ref="A5:H56"/>
  <sheetViews>
    <sheetView tabSelected="1" zoomScale="208" workbookViewId="0">
      <selection activeCell="B7" sqref="B7"/>
    </sheetView>
  </sheetViews>
  <sheetFormatPr baseColWidth="10" defaultRowHeight="16" x14ac:dyDescent="0.2"/>
  <cols>
    <col min="2" max="2" width="42.1640625" customWidth="1"/>
    <col min="3" max="4" width="11.6640625" bestFit="1" customWidth="1"/>
    <col min="5" max="5" width="14.1640625" bestFit="1" customWidth="1"/>
    <col min="6" max="6" width="13" customWidth="1"/>
    <col min="7" max="7" width="14.33203125" customWidth="1"/>
  </cols>
  <sheetData>
    <row r="5" spans="2:7" x14ac:dyDescent="0.2">
      <c r="B5" s="10" t="s">
        <v>33</v>
      </c>
    </row>
    <row r="6" spans="2:7" x14ac:dyDescent="0.2">
      <c r="B6" s="10" t="s">
        <v>34</v>
      </c>
    </row>
    <row r="10" spans="2:7" ht="24" x14ac:dyDescent="0.3">
      <c r="F10" s="1" t="s">
        <v>20</v>
      </c>
      <c r="G10" s="1" t="s">
        <v>20</v>
      </c>
    </row>
    <row r="11" spans="2:7" ht="24" x14ac:dyDescent="0.3">
      <c r="F11" s="1" t="s">
        <v>21</v>
      </c>
      <c r="G11" s="1" t="s">
        <v>21</v>
      </c>
    </row>
    <row r="12" spans="2:7" ht="26" x14ac:dyDescent="0.3">
      <c r="B12" s="2"/>
      <c r="C12" s="2" t="s">
        <v>17</v>
      </c>
      <c r="D12" s="2" t="s">
        <v>18</v>
      </c>
      <c r="E12" s="1" t="s">
        <v>19</v>
      </c>
      <c r="F12" s="1"/>
    </row>
    <row r="13" spans="2:7" ht="26" x14ac:dyDescent="0.3">
      <c r="B13" s="5" t="s">
        <v>0</v>
      </c>
      <c r="C13" s="2"/>
      <c r="D13" s="2"/>
      <c r="E13" s="1" t="s">
        <v>21</v>
      </c>
      <c r="F13" s="1" t="s">
        <v>17</v>
      </c>
      <c r="G13" s="2" t="s">
        <v>18</v>
      </c>
    </row>
    <row r="14" spans="2:7" ht="26" x14ac:dyDescent="0.3">
      <c r="B14" s="2" t="s">
        <v>1</v>
      </c>
      <c r="C14" s="2">
        <v>14907</v>
      </c>
      <c r="D14" s="2">
        <v>16000</v>
      </c>
      <c r="E14" s="7">
        <f>(D14-C14)/C14</f>
        <v>7.332125846917556E-2</v>
      </c>
      <c r="F14" s="4">
        <f t="shared" ref="F14:F19" si="0">C14/$C$20</f>
        <v>9.7323235620552326E-2</v>
      </c>
      <c r="G14" s="4">
        <f>D14/$D$20</f>
        <v>8.247422680412371E-2</v>
      </c>
    </row>
    <row r="15" spans="2:7" ht="26" x14ac:dyDescent="0.3">
      <c r="B15" s="2" t="s">
        <v>2</v>
      </c>
      <c r="C15" s="2">
        <v>76352</v>
      </c>
      <c r="D15" s="2">
        <v>80000</v>
      </c>
      <c r="E15" s="7">
        <f>(D15-C15)/C15</f>
        <v>4.7778709136630342E-2</v>
      </c>
      <c r="F15" s="4">
        <f t="shared" si="0"/>
        <v>0.49847881438924069</v>
      </c>
      <c r="G15" s="4">
        <f t="shared" ref="G15:G20" si="1">D15/$D$20</f>
        <v>0.41237113402061853</v>
      </c>
    </row>
    <row r="16" spans="2:7" ht="26" x14ac:dyDescent="0.3">
      <c r="B16" s="2" t="s">
        <v>3</v>
      </c>
      <c r="C16" s="2">
        <v>57443</v>
      </c>
      <c r="D16" s="2">
        <v>95000</v>
      </c>
      <c r="E16" s="7">
        <f>(D16-C16)/C16</f>
        <v>0.6538133454032693</v>
      </c>
      <c r="F16" s="4">
        <f t="shared" si="0"/>
        <v>0.37502774694783575</v>
      </c>
      <c r="G16" s="4">
        <f t="shared" si="1"/>
        <v>0.48969072164948452</v>
      </c>
    </row>
    <row r="17" spans="2:8" ht="26" x14ac:dyDescent="0.3">
      <c r="B17" s="2" t="s">
        <v>4</v>
      </c>
      <c r="C17" s="2">
        <v>731</v>
      </c>
      <c r="D17" s="2">
        <v>800</v>
      </c>
      <c r="E17" s="7">
        <f>(D17-C17)/C17</f>
        <v>9.4391244870041038E-2</v>
      </c>
      <c r="F17" s="4">
        <f t="shared" si="0"/>
        <v>4.7724750277469479E-3</v>
      </c>
      <c r="G17" s="4">
        <f t="shared" si="1"/>
        <v>4.1237113402061857E-3</v>
      </c>
    </row>
    <row r="18" spans="2:8" ht="26" x14ac:dyDescent="0.3">
      <c r="B18" s="2" t="s">
        <v>5</v>
      </c>
      <c r="C18" s="2">
        <v>826</v>
      </c>
      <c r="D18" s="2">
        <v>1000</v>
      </c>
      <c r="E18" s="7">
        <f>(D18-C18)/C18</f>
        <v>0.21065375302663439</v>
      </c>
      <c r="F18" s="4">
        <f t="shared" si="0"/>
        <v>5.3927009205457987E-3</v>
      </c>
      <c r="G18" s="4">
        <f t="shared" si="1"/>
        <v>5.1546391752577319E-3</v>
      </c>
    </row>
    <row r="19" spans="2:8" ht="26" x14ac:dyDescent="0.3">
      <c r="B19" s="2" t="s">
        <v>6</v>
      </c>
      <c r="C19" s="2">
        <v>2911</v>
      </c>
      <c r="D19" s="2">
        <v>1200</v>
      </c>
      <c r="E19" s="7">
        <f t="shared" ref="E19:E20" si="2">(D19-C19)/C19</f>
        <v>-0.58777052559257992</v>
      </c>
      <c r="F19" s="4">
        <f t="shared" si="0"/>
        <v>1.9005027094078475E-2</v>
      </c>
      <c r="G19" s="4">
        <f t="shared" si="1"/>
        <v>6.1855670103092781E-3</v>
      </c>
    </row>
    <row r="20" spans="2:8" ht="26" x14ac:dyDescent="0.3">
      <c r="B20" s="5" t="s">
        <v>7</v>
      </c>
      <c r="C20" s="5">
        <f>SUM(C14:C19)</f>
        <v>153170</v>
      </c>
      <c r="D20" s="5">
        <f>SUM(D14:D19)</f>
        <v>194000</v>
      </c>
      <c r="E20" s="7">
        <f t="shared" si="2"/>
        <v>0.26656656003133772</v>
      </c>
      <c r="F20" s="6">
        <f>C20/$C$20</f>
        <v>1</v>
      </c>
      <c r="G20" s="6">
        <f t="shared" si="1"/>
        <v>1</v>
      </c>
    </row>
    <row r="21" spans="2:8" ht="26" x14ac:dyDescent="0.3">
      <c r="B21" s="2"/>
      <c r="C21" s="2"/>
      <c r="D21" s="2"/>
      <c r="E21" s="3"/>
      <c r="F21" s="1"/>
    </row>
    <row r="22" spans="2:8" ht="26" x14ac:dyDescent="0.3">
      <c r="B22" s="2"/>
      <c r="C22" s="2"/>
      <c r="D22" s="2"/>
      <c r="E22" s="3"/>
      <c r="F22" s="1"/>
      <c r="G22" s="8">
        <f>SUM(G14:G19)</f>
        <v>0.99999999999999989</v>
      </c>
    </row>
    <row r="23" spans="2:8" ht="26" x14ac:dyDescent="0.3">
      <c r="B23" s="2"/>
      <c r="C23" s="2"/>
      <c r="D23" s="2"/>
      <c r="E23" s="3"/>
      <c r="F23" s="1"/>
    </row>
    <row r="24" spans="2:8" ht="26" x14ac:dyDescent="0.3">
      <c r="B24" s="2"/>
      <c r="C24" s="2"/>
      <c r="D24" s="2"/>
      <c r="E24" s="3"/>
      <c r="F24" s="1" t="s">
        <v>20</v>
      </c>
      <c r="G24" s="1" t="s">
        <v>20</v>
      </c>
    </row>
    <row r="25" spans="2:8" ht="26" x14ac:dyDescent="0.3">
      <c r="B25" s="2"/>
      <c r="C25" s="2"/>
      <c r="D25" s="2"/>
      <c r="E25" s="3"/>
      <c r="F25" s="1" t="s">
        <v>21</v>
      </c>
      <c r="G25" s="1" t="s">
        <v>21</v>
      </c>
    </row>
    <row r="26" spans="2:8" ht="26" x14ac:dyDescent="0.3">
      <c r="B26" s="2"/>
      <c r="C26" s="2" t="s">
        <v>17</v>
      </c>
      <c r="D26" s="2" t="s">
        <v>18</v>
      </c>
      <c r="E26" s="1" t="s">
        <v>19</v>
      </c>
      <c r="F26" s="1" t="s">
        <v>17</v>
      </c>
      <c r="G26" s="2" t="s">
        <v>18</v>
      </c>
    </row>
    <row r="27" spans="2:8" ht="26" x14ac:dyDescent="0.3">
      <c r="B27" s="5" t="s">
        <v>22</v>
      </c>
      <c r="C27" s="2"/>
      <c r="D27" s="2"/>
      <c r="E27" s="1" t="s">
        <v>21</v>
      </c>
      <c r="F27" s="1"/>
    </row>
    <row r="28" spans="2:8" ht="26" x14ac:dyDescent="0.3">
      <c r="B28" s="2" t="s">
        <v>8</v>
      </c>
      <c r="C28" s="2">
        <v>125796</v>
      </c>
      <c r="D28" s="2">
        <v>150000</v>
      </c>
      <c r="E28" s="7">
        <f>(D28-C28)/C28</f>
        <v>0.19240675379185349</v>
      </c>
      <c r="F28" s="4">
        <f t="shared" ref="F28:F36" si="3">C28/$C$20</f>
        <v>0.82128354116341318</v>
      </c>
      <c r="G28" s="4">
        <f>D28/$D$20</f>
        <v>0.77319587628865982</v>
      </c>
      <c r="H28">
        <f>D20-D36</f>
        <v>0</v>
      </c>
    </row>
    <row r="29" spans="2:8" ht="26" x14ac:dyDescent="0.3">
      <c r="B29" s="2" t="s">
        <v>9</v>
      </c>
      <c r="C29" s="2">
        <v>5003</v>
      </c>
      <c r="D29" s="2">
        <v>10000</v>
      </c>
      <c r="E29" s="7">
        <f t="shared" ref="E29:E36" si="4">(D29-C29)/C29</f>
        <v>0.998800719568259</v>
      </c>
      <c r="F29" s="4">
        <f t="shared" si="3"/>
        <v>3.2663054122870017E-2</v>
      </c>
      <c r="G29" s="4">
        <f t="shared" ref="G29:G36" si="5">D29/$D$20</f>
        <v>5.1546391752577317E-2</v>
      </c>
    </row>
    <row r="30" spans="2:8" ht="26" x14ac:dyDescent="0.3">
      <c r="B30" s="2" t="s">
        <v>10</v>
      </c>
      <c r="C30" s="2">
        <v>99</v>
      </c>
      <c r="D30" s="2">
        <v>200</v>
      </c>
      <c r="E30" s="7">
        <f t="shared" si="4"/>
        <v>1.0202020202020201</v>
      </c>
      <c r="F30" s="4">
        <f t="shared" si="3"/>
        <v>6.4634066723248673E-4</v>
      </c>
      <c r="G30" s="4">
        <f t="shared" si="5"/>
        <v>1.0309278350515464E-3</v>
      </c>
    </row>
    <row r="31" spans="2:8" ht="26" x14ac:dyDescent="0.3">
      <c r="B31" s="2" t="s">
        <v>11</v>
      </c>
      <c r="C31" s="2">
        <v>2000</v>
      </c>
      <c r="D31" s="2">
        <v>6800</v>
      </c>
      <c r="E31" s="7">
        <f t="shared" si="4"/>
        <v>2.4</v>
      </c>
      <c r="F31" s="4">
        <f t="shared" si="3"/>
        <v>1.3057387216817914E-2</v>
      </c>
      <c r="G31" s="4">
        <f t="shared" si="5"/>
        <v>3.5051546391752578E-2</v>
      </c>
    </row>
    <row r="32" spans="2:8" ht="26" x14ac:dyDescent="0.3">
      <c r="B32" s="2" t="s">
        <v>12</v>
      </c>
      <c r="C32" s="2">
        <v>3525</v>
      </c>
      <c r="D32" s="2">
        <v>4000</v>
      </c>
      <c r="E32" s="7">
        <f t="shared" si="4"/>
        <v>0.13475177304964539</v>
      </c>
      <c r="F32" s="4">
        <f t="shared" si="3"/>
        <v>2.3013644969641575E-2</v>
      </c>
      <c r="G32" s="4">
        <f t="shared" si="5"/>
        <v>2.0618556701030927E-2</v>
      </c>
    </row>
    <row r="33" spans="1:7" ht="26" x14ac:dyDescent="0.3">
      <c r="B33" s="2" t="s">
        <v>13</v>
      </c>
      <c r="C33" s="2">
        <v>1228</v>
      </c>
      <c r="D33" s="2">
        <v>2000</v>
      </c>
      <c r="E33" s="7">
        <f t="shared" si="4"/>
        <v>0.62866449511400646</v>
      </c>
      <c r="F33" s="4">
        <f t="shared" si="3"/>
        <v>8.0172357511262005E-3</v>
      </c>
      <c r="G33" s="4">
        <f t="shared" si="5"/>
        <v>1.0309278350515464E-2</v>
      </c>
    </row>
    <row r="34" spans="1:7" ht="26" x14ac:dyDescent="0.3">
      <c r="B34" s="2" t="s">
        <v>14</v>
      </c>
      <c r="C34" s="2">
        <v>2061</v>
      </c>
      <c r="D34" s="2">
        <v>3000</v>
      </c>
      <c r="E34" s="7">
        <f t="shared" si="4"/>
        <v>0.45560407569141192</v>
      </c>
      <c r="F34" s="4">
        <f t="shared" si="3"/>
        <v>1.3455637526930861E-2</v>
      </c>
      <c r="G34" s="4">
        <f t="shared" si="5"/>
        <v>1.5463917525773196E-2</v>
      </c>
    </row>
    <row r="35" spans="1:7" ht="26" x14ac:dyDescent="0.3">
      <c r="B35" s="5" t="s">
        <v>15</v>
      </c>
      <c r="C35" s="2">
        <v>13458</v>
      </c>
      <c r="D35" s="2">
        <v>18000</v>
      </c>
      <c r="E35" s="7">
        <f t="shared" si="4"/>
        <v>0.3374944271065537</v>
      </c>
      <c r="F35" s="4">
        <f t="shared" si="3"/>
        <v>8.7863158581967749E-2</v>
      </c>
      <c r="G35" s="4">
        <f t="shared" si="5"/>
        <v>9.2783505154639179E-2</v>
      </c>
    </row>
    <row r="36" spans="1:7" ht="26" x14ac:dyDescent="0.3">
      <c r="B36" s="5" t="s">
        <v>16</v>
      </c>
      <c r="C36" s="5">
        <f>SUM(C28:C35)</f>
        <v>153170</v>
      </c>
      <c r="D36" s="5">
        <f>SUM(D28:D35)</f>
        <v>194000</v>
      </c>
      <c r="E36" s="7">
        <f t="shared" si="4"/>
        <v>0.26656656003133772</v>
      </c>
      <c r="F36" s="6">
        <f t="shared" si="3"/>
        <v>1</v>
      </c>
      <c r="G36" s="6">
        <f t="shared" si="5"/>
        <v>1</v>
      </c>
    </row>
    <row r="37" spans="1:7" ht="26" x14ac:dyDescent="0.3">
      <c r="B37" s="5"/>
      <c r="C37" s="5"/>
      <c r="D37" s="5"/>
      <c r="E37" s="7"/>
      <c r="F37" s="6"/>
      <c r="G37" s="6"/>
    </row>
    <row r="38" spans="1:7" ht="26" x14ac:dyDescent="0.3">
      <c r="B38" s="5"/>
      <c r="C38" s="5"/>
      <c r="D38" s="5"/>
      <c r="E38" s="7"/>
      <c r="F38" s="6"/>
      <c r="G38" s="8">
        <f>SUM(G28:G35)</f>
        <v>1</v>
      </c>
    </row>
    <row r="39" spans="1:7" ht="26" x14ac:dyDescent="0.3">
      <c r="B39" s="5"/>
      <c r="C39" s="5"/>
      <c r="D39" s="5"/>
      <c r="E39" s="7"/>
      <c r="F39" s="6"/>
      <c r="G39" s="6"/>
    </row>
    <row r="40" spans="1:7" ht="26" x14ac:dyDescent="0.3">
      <c r="B40" s="5"/>
      <c r="C40" s="5"/>
      <c r="D40" s="5"/>
      <c r="E40" s="7"/>
      <c r="F40" s="6"/>
      <c r="G40" s="6"/>
    </row>
    <row r="41" spans="1:7" ht="26" x14ac:dyDescent="0.3">
      <c r="B41" s="5"/>
      <c r="C41" s="5"/>
      <c r="D41" s="5"/>
      <c r="E41" s="7"/>
      <c r="F41" s="6"/>
      <c r="G41" s="6"/>
    </row>
    <row r="42" spans="1:7" ht="26" x14ac:dyDescent="0.3">
      <c r="A42" s="2"/>
      <c r="B42" s="2"/>
      <c r="C42" s="2"/>
      <c r="D42" s="2"/>
      <c r="E42" s="2"/>
      <c r="F42" s="2" t="s">
        <v>32</v>
      </c>
      <c r="G42" s="2" t="s">
        <v>32</v>
      </c>
    </row>
    <row r="43" spans="1:7" ht="26" x14ac:dyDescent="0.3">
      <c r="A43" s="2"/>
      <c r="B43" s="2"/>
      <c r="C43" s="2"/>
      <c r="D43" s="2"/>
      <c r="E43" s="2" t="s">
        <v>19</v>
      </c>
      <c r="F43" s="2" t="s">
        <v>21</v>
      </c>
      <c r="G43" s="2" t="s">
        <v>21</v>
      </c>
    </row>
    <row r="44" spans="1:7" ht="26" x14ac:dyDescent="0.3">
      <c r="A44" s="2"/>
      <c r="B44" s="2"/>
      <c r="C44" s="2" t="s">
        <v>17</v>
      </c>
      <c r="D44" s="2" t="s">
        <v>18</v>
      </c>
      <c r="E44" s="2" t="s">
        <v>21</v>
      </c>
      <c r="F44" s="2" t="s">
        <v>17</v>
      </c>
      <c r="G44" s="2" t="s">
        <v>18</v>
      </c>
    </row>
    <row r="45" spans="1:7" ht="26" x14ac:dyDescent="0.3">
      <c r="A45" s="2"/>
      <c r="B45" s="2"/>
      <c r="C45" s="2"/>
      <c r="D45" s="2"/>
      <c r="E45" s="2"/>
      <c r="F45" s="2"/>
      <c r="G45" s="2"/>
    </row>
    <row r="46" spans="1:7" ht="26" x14ac:dyDescent="0.3">
      <c r="A46" s="2"/>
      <c r="B46" s="5" t="s">
        <v>23</v>
      </c>
      <c r="C46" s="5">
        <v>100000</v>
      </c>
      <c r="D46" s="5">
        <v>150000</v>
      </c>
      <c r="E46" s="3">
        <f>(D46-C46)/C46</f>
        <v>0.5</v>
      </c>
      <c r="F46" s="9">
        <v>1</v>
      </c>
      <c r="G46" s="9">
        <v>1</v>
      </c>
    </row>
    <row r="47" spans="1:7" ht="26" x14ac:dyDescent="0.3">
      <c r="A47" s="2"/>
      <c r="B47" s="5" t="s">
        <v>24</v>
      </c>
      <c r="C47" s="2">
        <v>60000</v>
      </c>
      <c r="D47" s="2">
        <v>95000</v>
      </c>
      <c r="E47" s="3">
        <f t="shared" ref="E47:E56" si="6">(D47-C47)/C47</f>
        <v>0.58333333333333337</v>
      </c>
      <c r="F47" s="7">
        <f>C47/$C$46</f>
        <v>0.6</v>
      </c>
      <c r="G47" s="7">
        <f>D47/$D$46</f>
        <v>0.6333333333333333</v>
      </c>
    </row>
    <row r="48" spans="1:7" ht="26" x14ac:dyDescent="0.3">
      <c r="A48" s="2"/>
      <c r="B48" s="2" t="s">
        <v>25</v>
      </c>
      <c r="C48" s="2">
        <f>C46-C47</f>
        <v>40000</v>
      </c>
      <c r="D48" s="2">
        <f>D46-D47</f>
        <v>55000</v>
      </c>
      <c r="E48" s="3">
        <f t="shared" si="6"/>
        <v>0.375</v>
      </c>
      <c r="F48" s="7">
        <f>C48/$C$46</f>
        <v>0.4</v>
      </c>
      <c r="G48" s="7">
        <f>D48/$D$46</f>
        <v>0.36666666666666664</v>
      </c>
    </row>
    <row r="49" spans="1:7" ht="26" x14ac:dyDescent="0.3">
      <c r="A49" s="2"/>
      <c r="B49" s="2"/>
      <c r="C49" s="2"/>
      <c r="D49" s="2"/>
      <c r="E49" s="3"/>
      <c r="F49" s="7"/>
      <c r="G49" s="7"/>
    </row>
    <row r="50" spans="1:7" ht="26" x14ac:dyDescent="0.3">
      <c r="A50" s="2"/>
      <c r="B50" s="5" t="s">
        <v>26</v>
      </c>
      <c r="C50" s="2">
        <v>50000</v>
      </c>
      <c r="D50" s="2">
        <v>60000</v>
      </c>
      <c r="E50" s="3">
        <f t="shared" si="6"/>
        <v>0.2</v>
      </c>
      <c r="F50" s="7">
        <f>C50/$C$46</f>
        <v>0.5</v>
      </c>
      <c r="G50" s="7">
        <f t="shared" ref="G50:G52" si="7">D50/$D$46</f>
        <v>0.4</v>
      </c>
    </row>
    <row r="51" spans="1:7" ht="26" x14ac:dyDescent="0.3">
      <c r="A51" s="2"/>
      <c r="B51" s="5" t="s">
        <v>27</v>
      </c>
      <c r="C51" s="2">
        <v>40000</v>
      </c>
      <c r="D51" s="2">
        <v>55000</v>
      </c>
      <c r="E51" s="3">
        <f t="shared" si="6"/>
        <v>0.375</v>
      </c>
      <c r="F51" s="7">
        <f>C51/$C$46</f>
        <v>0.4</v>
      </c>
      <c r="G51" s="7">
        <f t="shared" si="7"/>
        <v>0.36666666666666664</v>
      </c>
    </row>
    <row r="52" spans="1:7" ht="26" x14ac:dyDescent="0.3">
      <c r="A52" s="2"/>
      <c r="B52" s="2" t="s">
        <v>28</v>
      </c>
      <c r="C52" s="2">
        <f>C50-C51</f>
        <v>10000</v>
      </c>
      <c r="D52" s="2">
        <f>D50-D51</f>
        <v>5000</v>
      </c>
      <c r="E52" s="3">
        <f t="shared" si="6"/>
        <v>-0.5</v>
      </c>
      <c r="F52" s="7">
        <f>C52/$C$46</f>
        <v>0.1</v>
      </c>
      <c r="G52" s="7">
        <f t="shared" si="7"/>
        <v>3.3333333333333333E-2</v>
      </c>
    </row>
    <row r="53" spans="1:7" ht="26" x14ac:dyDescent="0.3">
      <c r="A53" s="2"/>
      <c r="B53" s="2"/>
      <c r="C53" s="2"/>
      <c r="D53" s="2"/>
      <c r="E53" s="3"/>
      <c r="F53" s="7"/>
      <c r="G53" s="7"/>
    </row>
    <row r="54" spans="1:7" ht="26" x14ac:dyDescent="0.3">
      <c r="A54" s="2"/>
      <c r="B54" s="2" t="s">
        <v>29</v>
      </c>
      <c r="C54" s="2">
        <f>C48+C52</f>
        <v>50000</v>
      </c>
      <c r="D54" s="2">
        <f>D48+D52</f>
        <v>60000</v>
      </c>
      <c r="E54" s="3">
        <f t="shared" si="6"/>
        <v>0.2</v>
      </c>
      <c r="F54" s="7">
        <f>C54/$C$46</f>
        <v>0.5</v>
      </c>
      <c r="G54" s="7">
        <f t="shared" ref="G54:G56" si="8">D54/$D$46</f>
        <v>0.4</v>
      </c>
    </row>
    <row r="55" spans="1:7" ht="26" x14ac:dyDescent="0.3">
      <c r="A55" s="2"/>
      <c r="B55" s="2" t="s">
        <v>30</v>
      </c>
      <c r="C55" s="2">
        <f>C54*0.18</f>
        <v>9000</v>
      </c>
      <c r="D55" s="2">
        <f>D54*0.18</f>
        <v>10800</v>
      </c>
      <c r="E55" s="3">
        <f t="shared" si="6"/>
        <v>0.2</v>
      </c>
      <c r="F55" s="7">
        <f>C55/$C$46</f>
        <v>0.09</v>
      </c>
      <c r="G55" s="7">
        <f t="shared" si="8"/>
        <v>7.1999999999999995E-2</v>
      </c>
    </row>
    <row r="56" spans="1:7" ht="26" x14ac:dyDescent="0.3">
      <c r="A56" s="2"/>
      <c r="B56" s="5" t="s">
        <v>31</v>
      </c>
      <c r="C56" s="2">
        <f>C54-C55</f>
        <v>41000</v>
      </c>
      <c r="D56" s="2">
        <f>D54-D55</f>
        <v>49200</v>
      </c>
      <c r="E56" s="3">
        <f t="shared" si="6"/>
        <v>0.2</v>
      </c>
      <c r="F56" s="7">
        <f>C56/$C$46</f>
        <v>0.41</v>
      </c>
      <c r="G56" s="7">
        <f t="shared" si="8"/>
        <v>0.32800000000000001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Kaan Senver</dc:creator>
  <cp:lastModifiedBy>Kaan Senver</cp:lastModifiedBy>
  <dcterms:created xsi:type="dcterms:W3CDTF">2020-11-09T07:14:19Z</dcterms:created>
  <dcterms:modified xsi:type="dcterms:W3CDTF">2020-11-10T14:16:13Z</dcterms:modified>
</cp:coreProperties>
</file>